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РС от 19.05.2017\МАНИМЕЙКЕРЫ\"/>
    </mc:Choice>
  </mc:AlternateContent>
  <bookViews>
    <workbookView xWindow="0" yWindow="0" windowWidth="20490" windowHeight="7620" activeTab="1"/>
  </bookViews>
  <sheets>
    <sheet name="Через функцию" sheetId="1" r:id="rId1"/>
    <sheet name="Вручную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F11" i="2"/>
  <c r="E11" i="2"/>
  <c r="D11" i="2"/>
  <c r="C11" i="2"/>
  <c r="B5" i="2"/>
  <c r="G4" i="2"/>
  <c r="F4" i="2"/>
  <c r="E4" i="2"/>
  <c r="D4" i="2"/>
  <c r="C4" i="2"/>
  <c r="B19" i="1"/>
  <c r="B9" i="1"/>
  <c r="B12" i="2" l="1"/>
</calcChain>
</file>

<file path=xl/sharedStrings.xml><?xml version="1.0" encoding="utf-8"?>
<sst xmlns="http://schemas.openxmlformats.org/spreadsheetml/2006/main" count="40" uniqueCount="21">
  <si>
    <t>t</t>
  </si>
  <si>
    <t>CF</t>
  </si>
  <si>
    <t>IC</t>
  </si>
  <si>
    <t>Ставка дисконтирования =</t>
  </si>
  <si>
    <t>79 000</t>
  </si>
  <si>
    <t xml:space="preserve">978 208 </t>
  </si>
  <si>
    <t>1 076 029</t>
  </si>
  <si>
    <t>NPV</t>
  </si>
  <si>
    <t>ПРОЕКТ №1</t>
  </si>
  <si>
    <t>ПРОЕКТ №2</t>
  </si>
  <si>
    <t>Показатель</t>
  </si>
  <si>
    <t>1 мес.</t>
  </si>
  <si>
    <t>2 мес.</t>
  </si>
  <si>
    <t>3 мес.</t>
  </si>
  <si>
    <t>4 мес.</t>
  </si>
  <si>
    <t xml:space="preserve">5 мес. </t>
  </si>
  <si>
    <t xml:space="preserve">CF </t>
  </si>
  <si>
    <t>294 000</t>
  </si>
  <si>
    <t>673 400</t>
  </si>
  <si>
    <t xml:space="preserve"> </t>
  </si>
  <si>
    <t xml:space="preserve">                 (итог)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</si>
</sst>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/>
    <xf numFmtId="0" fontId="3" fillId="0" borderId="3" xfId="0" applyFont="1" applyBorder="1"/>
    <xf numFmtId="0" fontId="1" fillId="2" borderId="3" xfId="0" applyFont="1" applyFill="1" applyBorder="1"/>
    <xf numFmtId="0" fontId="0" fillId="0" borderId="3" xfId="0" applyBorder="1"/>
    <xf numFmtId="0" fontId="4" fillId="3" borderId="0" xfId="0" applyFont="1" applyFill="1"/>
    <xf numFmtId="0" fontId="4" fillId="3" borderId="0" xfId="0" applyNumberFormat="1" applyFont="1" applyFill="1"/>
    <xf numFmtId="0" fontId="2" fillId="3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9</xdr:row>
      <xdr:rowOff>166285</xdr:rowOff>
    </xdr:from>
    <xdr:to>
      <xdr:col>0</xdr:col>
      <xdr:colOff>790575</xdr:colOff>
      <xdr:row>10</xdr:row>
      <xdr:rowOff>191875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2214160"/>
          <a:ext cx="752474" cy="235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133350</xdr:colOff>
      <xdr:row>2</xdr:row>
      <xdr:rowOff>342900</xdr:rowOff>
    </xdr:from>
    <xdr:to>
      <xdr:col>0</xdr:col>
      <xdr:colOff>885824</xdr:colOff>
      <xdr:row>3</xdr:row>
      <xdr:rowOff>168465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2000"/>
          <a:ext cx="752474" cy="235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G1" sqref="G1:O13"/>
    </sheetView>
  </sheetViews>
  <sheetFormatPr defaultRowHeight="15" x14ac:dyDescent="0.25"/>
  <cols>
    <col min="2" max="2" width="15.7109375" bestFit="1" customWidth="1"/>
  </cols>
  <sheetData>
    <row r="1" spans="1:4" x14ac:dyDescent="0.25">
      <c r="A1" t="s">
        <v>8</v>
      </c>
    </row>
    <row r="2" spans="1:4" ht="18.75" x14ac:dyDescent="0.3">
      <c r="A2" s="2" t="s">
        <v>3</v>
      </c>
      <c r="B2" s="2"/>
      <c r="C2" s="2"/>
      <c r="D2" s="3">
        <v>20</v>
      </c>
    </row>
    <row r="3" spans="1:4" ht="15" customHeight="1" x14ac:dyDescent="0.25">
      <c r="A3" s="4" t="s">
        <v>0</v>
      </c>
      <c r="B3" s="4" t="s">
        <v>1</v>
      </c>
      <c r="C3" s="4" t="s">
        <v>2</v>
      </c>
      <c r="D3" s="5"/>
    </row>
    <row r="4" spans="1:4" x14ac:dyDescent="0.25">
      <c r="A4" s="5">
        <v>1</v>
      </c>
      <c r="B4" s="5">
        <v>79000</v>
      </c>
      <c r="C4" s="5">
        <v>1500000</v>
      </c>
      <c r="D4" s="5"/>
    </row>
    <row r="5" spans="1:4" x14ac:dyDescent="0.25">
      <c r="A5" s="5">
        <v>2</v>
      </c>
      <c r="B5" s="5">
        <v>294000</v>
      </c>
      <c r="C5" s="5"/>
      <c r="D5" s="5"/>
    </row>
    <row r="6" spans="1:4" x14ac:dyDescent="0.25">
      <c r="A6" s="5">
        <v>3</v>
      </c>
      <c r="B6" s="5">
        <v>673400</v>
      </c>
      <c r="C6" s="5"/>
      <c r="D6" s="5"/>
    </row>
    <row r="7" spans="1:4" x14ac:dyDescent="0.25">
      <c r="A7" s="5">
        <v>4</v>
      </c>
      <c r="B7" s="5">
        <v>978208</v>
      </c>
      <c r="C7" s="5"/>
      <c r="D7" s="5"/>
    </row>
    <row r="8" spans="1:4" x14ac:dyDescent="0.25">
      <c r="A8" s="5">
        <v>5</v>
      </c>
      <c r="B8" s="5">
        <v>1076029</v>
      </c>
      <c r="C8" s="5"/>
      <c r="D8" s="5"/>
    </row>
    <row r="9" spans="1:4" ht="15.75" x14ac:dyDescent="0.25">
      <c r="A9" s="6" t="s">
        <v>7</v>
      </c>
      <c r="B9" s="7">
        <f>NPV(D2/100,B4:B8)-C4</f>
        <v>63874.82317386847</v>
      </c>
    </row>
    <row r="11" spans="1:4" x14ac:dyDescent="0.25">
      <c r="A11" t="s">
        <v>9</v>
      </c>
    </row>
    <row r="12" spans="1:4" ht="18.75" x14ac:dyDescent="0.3">
      <c r="A12" s="2" t="s">
        <v>3</v>
      </c>
      <c r="B12" s="2"/>
      <c r="C12" s="2"/>
      <c r="D12" s="3">
        <v>20</v>
      </c>
    </row>
    <row r="13" spans="1:4" x14ac:dyDescent="0.25">
      <c r="A13" s="4" t="s">
        <v>0</v>
      </c>
      <c r="B13" s="4" t="s">
        <v>1</v>
      </c>
      <c r="C13" s="4" t="s">
        <v>2</v>
      </c>
      <c r="D13" s="5"/>
    </row>
    <row r="14" spans="1:4" x14ac:dyDescent="0.25">
      <c r="A14" s="5">
        <v>1</v>
      </c>
      <c r="B14" s="5">
        <v>284000</v>
      </c>
      <c r="C14" s="5">
        <v>1500000</v>
      </c>
      <c r="D14" s="5"/>
    </row>
    <row r="15" spans="1:4" x14ac:dyDescent="0.25">
      <c r="A15" s="5">
        <v>2</v>
      </c>
      <c r="B15" s="5">
        <v>456820</v>
      </c>
      <c r="C15" s="5"/>
      <c r="D15" s="5"/>
    </row>
    <row r="16" spans="1:4" x14ac:dyDescent="0.25">
      <c r="A16" s="5">
        <v>3</v>
      </c>
      <c r="B16" s="5">
        <v>482300</v>
      </c>
      <c r="C16" s="5"/>
      <c r="D16" s="5"/>
    </row>
    <row r="17" spans="1:4" x14ac:dyDescent="0.25">
      <c r="A17" s="5">
        <v>4</v>
      </c>
      <c r="B17" s="5">
        <v>518506</v>
      </c>
      <c r="C17" s="5"/>
      <c r="D17" s="5"/>
    </row>
    <row r="18" spans="1:4" x14ac:dyDescent="0.25">
      <c r="A18" s="5">
        <v>5</v>
      </c>
      <c r="B18" s="5">
        <v>594550</v>
      </c>
      <c r="C18" s="5"/>
      <c r="D18" s="5"/>
    </row>
    <row r="19" spans="1:4" ht="15.75" x14ac:dyDescent="0.25">
      <c r="A19" s="6" t="s">
        <v>7</v>
      </c>
      <c r="B19" s="7">
        <f>NPV(D12/100,B14:B18)-C14</f>
        <v>-178000.9966563785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E18" sqref="E18"/>
    </sheetView>
  </sheetViews>
  <sheetFormatPr defaultRowHeight="15" x14ac:dyDescent="0.25"/>
  <cols>
    <col min="1" max="1" width="26.42578125" customWidth="1"/>
    <col min="4" max="7" width="13.140625" bestFit="1" customWidth="1"/>
  </cols>
  <sheetData>
    <row r="1" spans="1:7" ht="16.5" thickBot="1" x14ac:dyDescent="0.3">
      <c r="A1" s="8" t="s">
        <v>8</v>
      </c>
    </row>
    <row r="2" spans="1:7" ht="16.5" thickBot="1" x14ac:dyDescent="0.3">
      <c r="A2" s="1" t="s">
        <v>10</v>
      </c>
      <c r="B2" s="1" t="s">
        <v>2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</row>
    <row r="3" spans="1:7" ht="32.25" thickBot="1" x14ac:dyDescent="0.3">
      <c r="A3" s="1" t="s">
        <v>16</v>
      </c>
      <c r="B3" s="1">
        <v>1500000</v>
      </c>
      <c r="C3" s="1" t="s">
        <v>4</v>
      </c>
      <c r="D3" s="1" t="s">
        <v>17</v>
      </c>
      <c r="E3" s="1" t="s">
        <v>18</v>
      </c>
      <c r="F3" s="1" t="s">
        <v>5</v>
      </c>
      <c r="G3" s="1" t="s">
        <v>6</v>
      </c>
    </row>
    <row r="4" spans="1:7" ht="16.5" thickBot="1" x14ac:dyDescent="0.3">
      <c r="A4" s="1" t="s">
        <v>20</v>
      </c>
      <c r="B4" s="1"/>
      <c r="C4" s="1">
        <f>79000/1.2</f>
        <v>65833.333333333343</v>
      </c>
      <c r="D4" s="1">
        <f>294000/1.2^2</f>
        <v>204166.66666666669</v>
      </c>
      <c r="E4" s="1">
        <f>673400/1.2^3</f>
        <v>389699.0740740741</v>
      </c>
      <c r="F4" s="1">
        <f>978208/1.2^ 4</f>
        <v>471743.82716049388</v>
      </c>
      <c r="G4" s="1">
        <f>1076029/1.2^ 5</f>
        <v>432431.92193930043</v>
      </c>
    </row>
    <row r="5" spans="1:7" ht="16.5" thickBot="1" x14ac:dyDescent="0.3">
      <c r="A5" s="9" t="s">
        <v>7</v>
      </c>
      <c r="B5" s="10">
        <f>-B3+C4+D4+E4+F4+G4</f>
        <v>63874.82317386847</v>
      </c>
      <c r="C5" s="11"/>
      <c r="D5" s="11"/>
      <c r="E5" s="11"/>
      <c r="F5" s="11"/>
      <c r="G5" s="12"/>
    </row>
    <row r="6" spans="1:7" x14ac:dyDescent="0.25">
      <c r="A6" t="s">
        <v>19</v>
      </c>
    </row>
    <row r="8" spans="1:7" ht="16.5" thickBot="1" x14ac:dyDescent="0.3">
      <c r="A8" s="8" t="s">
        <v>9</v>
      </c>
    </row>
    <row r="9" spans="1:7" ht="16.5" thickBot="1" x14ac:dyDescent="0.3">
      <c r="A9" s="1" t="s">
        <v>10</v>
      </c>
      <c r="B9" s="1" t="s">
        <v>2</v>
      </c>
      <c r="C9" s="1" t="s">
        <v>11</v>
      </c>
      <c r="D9" s="1" t="s">
        <v>12</v>
      </c>
      <c r="E9" s="1" t="s">
        <v>13</v>
      </c>
      <c r="F9" s="1" t="s">
        <v>14</v>
      </c>
      <c r="G9" s="1" t="s">
        <v>15</v>
      </c>
    </row>
    <row r="10" spans="1:7" ht="16.5" thickBot="1" x14ac:dyDescent="0.3">
      <c r="A10" s="1" t="s">
        <v>16</v>
      </c>
      <c r="B10" s="1">
        <v>1500000</v>
      </c>
      <c r="C10" s="1">
        <v>284000</v>
      </c>
      <c r="D10" s="1">
        <v>456820</v>
      </c>
      <c r="E10" s="1">
        <v>482300</v>
      </c>
      <c r="F10" s="1">
        <v>518506</v>
      </c>
      <c r="G10" s="1">
        <v>594550</v>
      </c>
    </row>
    <row r="11" spans="1:7" ht="16.5" thickBot="1" x14ac:dyDescent="0.3">
      <c r="A11" s="1" t="s">
        <v>20</v>
      </c>
      <c r="B11" s="1"/>
      <c r="C11" s="1">
        <f>C10/1.2</f>
        <v>236666.66666666669</v>
      </c>
      <c r="D11" s="1">
        <f>D10/1.2^2</f>
        <v>317236.11111111112</v>
      </c>
      <c r="E11" s="1">
        <f>E10/1.2^3</f>
        <v>279108.79629629629</v>
      </c>
      <c r="F11" s="1">
        <f>F10/1.2^ 4</f>
        <v>250051.11882716051</v>
      </c>
      <c r="G11" s="1">
        <f>G10/1.2^ 5</f>
        <v>238936.31044238684</v>
      </c>
    </row>
    <row r="12" spans="1:7" ht="16.5" thickBot="1" x14ac:dyDescent="0.3">
      <c r="A12" s="9" t="s">
        <v>7</v>
      </c>
      <c r="B12" s="10">
        <f>-B10+C11+D11+E11+F11+G11</f>
        <v>-178000.9966563785</v>
      </c>
      <c r="C12" s="11"/>
      <c r="D12" s="11"/>
      <c r="E12" s="11"/>
      <c r="F12" s="11"/>
      <c r="G12" s="12"/>
    </row>
  </sheetData>
  <mergeCells count="2">
    <mergeCell ref="B5:G5"/>
    <mergeCell ref="B12:G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функцию</vt:lpstr>
      <vt:lpstr>Вручную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2017-09-20T19:30:04Z</dcterms:created>
  <dcterms:modified xsi:type="dcterms:W3CDTF">2017-09-20T21:13:29Z</dcterms:modified>
</cp:coreProperties>
</file>