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9" i="1"/>
  <c r="E29"/>
  <c r="D29"/>
  <c r="C29"/>
  <c r="G28"/>
  <c r="H28" s="1"/>
  <c r="G26"/>
  <c r="H26" s="1"/>
  <c r="H24"/>
  <c r="G24"/>
  <c r="H29" l="1"/>
  <c r="G29"/>
  <c r="F4"/>
  <c r="G4" s="1"/>
  <c r="F5"/>
  <c r="G5" s="1"/>
  <c r="F3"/>
  <c r="C6"/>
  <c r="D6"/>
  <c r="E6"/>
  <c r="B6"/>
  <c r="F6" l="1"/>
  <c r="G3"/>
  <c r="G6" s="1"/>
</calcChain>
</file>

<file path=xl/sharedStrings.xml><?xml version="1.0" encoding="utf-8"?>
<sst xmlns="http://schemas.openxmlformats.org/spreadsheetml/2006/main" count="27" uniqueCount="20">
  <si>
    <t>Чистая прибыль</t>
  </si>
  <si>
    <t>Стоимость долгосрочных заемных средств</t>
  </si>
  <si>
    <t>Стоимость краткосрочных заемных средств</t>
  </si>
  <si>
    <t xml:space="preserve">Год </t>
  </si>
  <si>
    <t>1 квартал</t>
  </si>
  <si>
    <t>2 квартал</t>
  </si>
  <si>
    <t>3 квартал</t>
  </si>
  <si>
    <t>4 квартал</t>
  </si>
  <si>
    <t>В месяц</t>
  </si>
  <si>
    <t>Рентабельность заемных средств, %</t>
  </si>
  <si>
    <t>Показатель</t>
  </si>
  <si>
    <t>Код строки</t>
  </si>
  <si>
    <t>Год</t>
  </si>
  <si>
    <t>IV. Долгосрочные обязательства</t>
  </si>
  <si>
    <t>Заемные средства</t>
  </si>
  <si>
    <t>V. Краткосрочные обязательства</t>
  </si>
  <si>
    <t>Чистая прибыль (убыток)</t>
  </si>
  <si>
    <t xml:space="preserve">Рентабельность заемных средств </t>
  </si>
  <si>
    <t xml:space="preserve">1. Пример расчета рентабельности </t>
  </si>
  <si>
    <t xml:space="preserve">2. Пример расчета рентабельности по бухгалтерскому балансу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</si>
</sst>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col"/>
        <c:grouping val="clustered"/>
        <c:ser>
          <c:idx val="3"/>
          <c:order val="0"/>
          <c:tx>
            <c:strRef>
              <c:f>Лист1!$A$6</c:f>
              <c:strCache>
                <c:ptCount val="1"/>
                <c:pt idx="0">
                  <c:v>Рентабельность заемных средств, %</c:v>
                </c:pt>
              </c:strCache>
            </c:strRef>
          </c:tx>
          <c:cat>
            <c:strRef>
              <c:f>Лист1!$B$2:$E$2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Лист1!$B$6:$E$6</c:f>
              <c:numCache>
                <c:formatCode>0.00</c:formatCode>
                <c:ptCount val="4"/>
                <c:pt idx="0">
                  <c:v>1.6363860640133681</c:v>
                </c:pt>
                <c:pt idx="1">
                  <c:v>1.6830835930030312</c:v>
                </c:pt>
                <c:pt idx="2">
                  <c:v>2.062252895031043</c:v>
                </c:pt>
                <c:pt idx="3">
                  <c:v>1.3053768360833611</c:v>
                </c:pt>
              </c:numCache>
            </c:numRef>
          </c:val>
        </c:ser>
        <c:axId val="119872128"/>
        <c:axId val="81924480"/>
      </c:barChart>
      <c:catAx>
        <c:axId val="119872128"/>
        <c:scaling>
          <c:orientation val="minMax"/>
        </c:scaling>
        <c:axPos val="b"/>
        <c:tickLblPos val="nextTo"/>
        <c:crossAx val="81924480"/>
        <c:crosses val="autoZero"/>
        <c:auto val="1"/>
        <c:lblAlgn val="ctr"/>
        <c:lblOffset val="100"/>
      </c:catAx>
      <c:valAx>
        <c:axId val="81924480"/>
        <c:scaling>
          <c:orientation val="minMax"/>
        </c:scaling>
        <c:axPos val="l"/>
        <c:majorGridlines/>
        <c:numFmt formatCode="0.00" sourceLinked="1"/>
        <c:tickLblPos val="nextTo"/>
        <c:crossAx val="11987212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col"/>
        <c:grouping val="clustered"/>
        <c:ser>
          <c:idx val="6"/>
          <c:order val="0"/>
          <c:tx>
            <c:strRef>
              <c:f>Лист1!$A$29</c:f>
              <c:strCache>
                <c:ptCount val="1"/>
                <c:pt idx="0">
                  <c:v>Рентабельность заемных средств </c:v>
                </c:pt>
              </c:strCache>
            </c:strRef>
          </c:tx>
          <c:cat>
            <c:strRef>
              <c:f>Лист1!$C$22:$F$22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Лист1!$C$29:$F$29</c:f>
              <c:numCache>
                <c:formatCode>0.00</c:formatCode>
                <c:ptCount val="4"/>
                <c:pt idx="0">
                  <c:v>3.5819306740868568</c:v>
                </c:pt>
                <c:pt idx="1">
                  <c:v>4.7261687058985489</c:v>
                </c:pt>
                <c:pt idx="2">
                  <c:v>3.5757133342222684</c:v>
                </c:pt>
                <c:pt idx="3">
                  <c:v>1.5639292499185113</c:v>
                </c:pt>
              </c:numCache>
            </c:numRef>
          </c:val>
        </c:ser>
        <c:axId val="81931264"/>
        <c:axId val="81937152"/>
      </c:barChart>
      <c:catAx>
        <c:axId val="81931264"/>
        <c:scaling>
          <c:orientation val="minMax"/>
        </c:scaling>
        <c:axPos val="b"/>
        <c:tickLblPos val="nextTo"/>
        <c:crossAx val="81937152"/>
        <c:crosses val="autoZero"/>
        <c:auto val="1"/>
        <c:lblAlgn val="ctr"/>
        <c:lblOffset val="100"/>
      </c:catAx>
      <c:valAx>
        <c:axId val="81937152"/>
        <c:scaling>
          <c:orientation val="minMax"/>
        </c:scaling>
        <c:axPos val="l"/>
        <c:majorGridlines/>
        <c:numFmt formatCode="0.00" sourceLinked="1"/>
        <c:tickLblPos val="nextTo"/>
        <c:crossAx val="81931264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180973</xdr:rowOff>
    </xdr:from>
    <xdr:to>
      <xdr:col>7</xdr:col>
      <xdr:colOff>333375</xdr:colOff>
      <xdr:row>19</xdr:row>
      <xdr:rowOff>47624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38099</xdr:rowOff>
    </xdr:from>
    <xdr:to>
      <xdr:col>7</xdr:col>
      <xdr:colOff>419101</xdr:colOff>
      <xdr:row>45</xdr:row>
      <xdr:rowOff>47624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M21" sqref="M21"/>
    </sheetView>
  </sheetViews>
  <sheetFormatPr defaultRowHeight="15"/>
  <cols>
    <col min="1" max="1" width="23.140625" customWidth="1"/>
    <col min="3" max="8" width="9.5703125" bestFit="1" customWidth="1"/>
  </cols>
  <sheetData>
    <row r="1" spans="1:7">
      <c r="A1" t="s">
        <v>18</v>
      </c>
    </row>
    <row r="2" spans="1:7">
      <c r="A2" s="3" t="s">
        <v>10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3</v>
      </c>
      <c r="G2" s="3" t="s">
        <v>8</v>
      </c>
    </row>
    <row r="3" spans="1:7">
      <c r="A3" s="1" t="s">
        <v>0</v>
      </c>
      <c r="B3" s="1">
        <v>12868</v>
      </c>
      <c r="C3" s="1">
        <v>15086</v>
      </c>
      <c r="D3" s="1">
        <v>10865</v>
      </c>
      <c r="E3" s="1">
        <v>9757</v>
      </c>
      <c r="F3" s="1">
        <f>SUM(B3:E3)</f>
        <v>48576</v>
      </c>
      <c r="G3" s="1">
        <f>F3/12</f>
        <v>4048</v>
      </c>
    </row>
    <row r="4" spans="1:7">
      <c r="A4" s="1" t="s">
        <v>1</v>
      </c>
      <c r="B4" s="1">
        <v>769380</v>
      </c>
      <c r="C4" s="1">
        <v>875344</v>
      </c>
      <c r="D4" s="1">
        <v>508753</v>
      </c>
      <c r="E4" s="1">
        <v>680360</v>
      </c>
      <c r="F4" s="1">
        <f t="shared" ref="F4:F5" si="0">SUM(B4:E4)</f>
        <v>2833837</v>
      </c>
      <c r="G4" s="1">
        <f t="shared" ref="G4:G5" si="1">F4/12</f>
        <v>236153.08333333334</v>
      </c>
    </row>
    <row r="5" spans="1:7">
      <c r="A5" s="1" t="s">
        <v>2</v>
      </c>
      <c r="B5" s="1">
        <v>16987</v>
      </c>
      <c r="C5" s="1">
        <v>20987</v>
      </c>
      <c r="D5" s="1">
        <v>18098</v>
      </c>
      <c r="E5" s="1">
        <v>67087</v>
      </c>
      <c r="F5" s="1">
        <f t="shared" si="0"/>
        <v>123159</v>
      </c>
      <c r="G5" s="1">
        <f t="shared" si="1"/>
        <v>10263.25</v>
      </c>
    </row>
    <row r="6" spans="1:7">
      <c r="A6" s="1" t="s">
        <v>9</v>
      </c>
      <c r="B6" s="2">
        <f>B3/(B4+B5)*100</f>
        <v>1.6363860640133681</v>
      </c>
      <c r="C6" s="2">
        <f t="shared" ref="C6:G6" si="2">C3/(C4+C5)*100</f>
        <v>1.6830835930030312</v>
      </c>
      <c r="D6" s="2">
        <f t="shared" si="2"/>
        <v>2.062252895031043</v>
      </c>
      <c r="E6" s="2">
        <f t="shared" si="2"/>
        <v>1.3053768360833611</v>
      </c>
      <c r="F6" s="2">
        <f t="shared" si="2"/>
        <v>1.6427482485603635</v>
      </c>
      <c r="G6" s="2">
        <f t="shared" si="2"/>
        <v>1.6427482485603635</v>
      </c>
    </row>
    <row r="21" spans="1:8">
      <c r="A21" t="s">
        <v>19</v>
      </c>
    </row>
    <row r="22" spans="1:8">
      <c r="A22" s="3" t="s">
        <v>10</v>
      </c>
      <c r="B22" s="3" t="s">
        <v>11</v>
      </c>
      <c r="C22" s="3" t="s">
        <v>4</v>
      </c>
      <c r="D22" s="3" t="s">
        <v>5</v>
      </c>
      <c r="E22" s="3" t="s">
        <v>6</v>
      </c>
      <c r="F22" s="3" t="s">
        <v>7</v>
      </c>
      <c r="G22" s="3" t="s">
        <v>12</v>
      </c>
      <c r="H22" s="3" t="s">
        <v>8</v>
      </c>
    </row>
    <row r="23" spans="1:8">
      <c r="A23" s="1" t="s">
        <v>13</v>
      </c>
      <c r="B23" s="1"/>
      <c r="C23" s="1"/>
      <c r="D23" s="1"/>
      <c r="E23" s="1"/>
      <c r="F23" s="1"/>
      <c r="G23" s="1"/>
      <c r="H23" s="1"/>
    </row>
    <row r="24" spans="1:8">
      <c r="A24" s="1" t="s">
        <v>14</v>
      </c>
      <c r="B24" s="1">
        <v>1410</v>
      </c>
      <c r="C24" s="1">
        <v>8712509</v>
      </c>
      <c r="D24" s="1">
        <v>766938</v>
      </c>
      <c r="E24" s="1">
        <v>9082376</v>
      </c>
      <c r="F24" s="1">
        <v>9008437</v>
      </c>
      <c r="G24" s="1">
        <f>SUM(C24:F24)</f>
        <v>27570260</v>
      </c>
      <c r="H24" s="1">
        <f>G24/12</f>
        <v>2297521.6666666665</v>
      </c>
    </row>
    <row r="25" spans="1:8">
      <c r="A25" s="1" t="s">
        <v>15</v>
      </c>
      <c r="B25" s="1"/>
      <c r="C25" s="1"/>
      <c r="D25" s="1"/>
      <c r="E25" s="1"/>
      <c r="F25" s="1"/>
      <c r="G25" s="1"/>
      <c r="H25" s="1"/>
    </row>
    <row r="26" spans="1:8">
      <c r="A26" s="1" t="s">
        <v>14</v>
      </c>
      <c r="B26" s="1">
        <v>1510</v>
      </c>
      <c r="C26" s="1">
        <v>8747600</v>
      </c>
      <c r="D26" s="1">
        <v>845679</v>
      </c>
      <c r="E26" s="1">
        <v>15283867</v>
      </c>
      <c r="F26" s="1">
        <v>873276</v>
      </c>
      <c r="G26" s="1">
        <f t="shared" ref="G26" si="3">SUM(C26:F26)</f>
        <v>25750422</v>
      </c>
      <c r="H26" s="1">
        <f t="shared" ref="H26" si="4">G26/12</f>
        <v>2145868.5</v>
      </c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 t="s">
        <v>16</v>
      </c>
      <c r="B28" s="1">
        <v>2400</v>
      </c>
      <c r="C28" s="1">
        <v>625409</v>
      </c>
      <c r="D28" s="1">
        <v>76215</v>
      </c>
      <c r="E28" s="1">
        <v>871267</v>
      </c>
      <c r="F28" s="1">
        <v>154543</v>
      </c>
      <c r="G28" s="1">
        <f t="shared" ref="G28" si="5">SUM(C28:F28)</f>
        <v>1727434</v>
      </c>
      <c r="H28" s="1">
        <f t="shared" ref="H28" si="6">G28/12</f>
        <v>143952.83333333334</v>
      </c>
    </row>
    <row r="29" spans="1:8">
      <c r="A29" s="1" t="s">
        <v>17</v>
      </c>
      <c r="B29" s="1"/>
      <c r="C29" s="2">
        <f>C28/(C24+C26)*100</f>
        <v>3.5819306740868568</v>
      </c>
      <c r="D29" s="2">
        <f t="shared" ref="D29:H29" si="7">D28/(D24+D26)*100</f>
        <v>4.7261687058985489</v>
      </c>
      <c r="E29" s="2">
        <f t="shared" si="7"/>
        <v>3.5757133342222684</v>
      </c>
      <c r="F29" s="2">
        <f t="shared" si="7"/>
        <v>1.5639292499185113</v>
      </c>
      <c r="G29" s="2">
        <f t="shared" si="7"/>
        <v>3.239707249055817</v>
      </c>
      <c r="H29" s="2">
        <f t="shared" si="7"/>
        <v>3.2397072490558179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2018-02-20T05:58:10Z</dcterms:modified>
</cp:coreProperties>
</file>